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ogo\Documents\Toni\Javne nabave\MV-03-2023_Čišćenje plaže u ljetnom periodu\"/>
    </mc:Choice>
  </mc:AlternateContent>
  <xr:revisionPtr revIDLastSave="0" documentId="13_ncr:1_{16D70E01-0396-405B-BECB-03C32E37D271}" xr6:coauthVersionLast="47" xr6:coauthVersionMax="47" xr10:uidLastSave="{00000000-0000-0000-0000-000000000000}"/>
  <bookViews>
    <workbookView xWindow="-120" yWindow="-120" windowWidth="29040" windowHeight="15720" xr2:uid="{2A562B8E-826E-46A2-B249-061E65D38342}"/>
  </bookViews>
  <sheets>
    <sheet name="List4" sheetId="1" r:id="rId1"/>
  </sheets>
  <definedNames>
    <definedName name="_xlnm.Print_Area" localSheetId="0">List4!$A$1:$G$75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52" i="1"/>
  <c r="G50" i="1"/>
  <c r="G48" i="1"/>
  <c r="G46" i="1"/>
  <c r="G41" i="1"/>
  <c r="G39" i="1"/>
  <c r="G37" i="1"/>
  <c r="G35" i="1"/>
  <c r="G33" i="1"/>
  <c r="G28" i="1"/>
  <c r="G26" i="1"/>
  <c r="G24" i="1"/>
  <c r="G22" i="1"/>
  <c r="G20" i="1"/>
  <c r="G15" i="1"/>
  <c r="G13" i="1"/>
  <c r="G11" i="1"/>
  <c r="G9" i="1"/>
  <c r="G7" i="1"/>
  <c r="G55" i="1" l="1"/>
  <c r="G61" i="1" s="1"/>
  <c r="G42" i="1"/>
  <c r="G60" i="1" s="1"/>
  <c r="G29" i="1"/>
  <c r="G59" i="1" s="1"/>
  <c r="G16" i="1"/>
  <c r="G58" i="1" s="1"/>
  <c r="G62" i="1" l="1"/>
  <c r="G63" i="1" s="1"/>
  <c r="G64" i="1" s="1"/>
</calcChain>
</file>

<file path=xl/sharedStrings.xml><?xml version="1.0" encoding="utf-8"?>
<sst xmlns="http://schemas.openxmlformats.org/spreadsheetml/2006/main" count="114" uniqueCount="50">
  <si>
    <t xml:space="preserve">TROŠKOVNIK </t>
  </si>
  <si>
    <t>r.br.</t>
  </si>
  <si>
    <t>Opis</t>
  </si>
  <si>
    <t>jed. mj.</t>
  </si>
  <si>
    <t>količina</t>
  </si>
  <si>
    <t>jed. cijena (€/j.mj)</t>
  </si>
  <si>
    <t>ukupna cijena (€)</t>
  </si>
  <si>
    <t>I.</t>
  </si>
  <si>
    <t>Mjesec lipanj 2023</t>
  </si>
  <si>
    <t>1.</t>
  </si>
  <si>
    <t>Čišćenje platoa ukupne površine 19.000 m2. Predviđeni broj čišćenja 1 put dnevno. Obračun po m2 očišćene površine u mjesecu.</t>
  </si>
  <si>
    <t xml:space="preserve">- 6. mjesec 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</si>
  <si>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</si>
  <si>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2.</t>
  </si>
  <si>
    <t>Čišćenje plaže ukupne površine 14.545 m2. Predviđeni broj čišćenja 1 put dnevno. Obračun po m2 očišćene površine u mjesecu</t>
  </si>
  <si>
    <t>3.</t>
  </si>
  <si>
    <t>Pometanje šetnica, platoa i pristupnih skala ukupne površine 1.500 m2. Predviđeni broj pometanja 1 put dnevno. Obračun po m2 očišćene površine u mjesecu</t>
  </si>
  <si>
    <t>4.</t>
  </si>
  <si>
    <t>Pražnjenje betonskih koševa. Ukupni broj koševa 93. Predviđeni broj pražnjenja koševa 1 put dnevno. Obračun po komadu ispražnjenih koševa u mjesecu</t>
  </si>
  <si>
    <t>kom</t>
  </si>
  <si>
    <t>5.</t>
  </si>
  <si>
    <t xml:space="preserve">Prikupljanje, odlaganje i odvoz otpada. Predviđeni broj prikupljanja otpada 1 put dnevno u trajanju 2 sata dnevno. U cijenu uračunati i jedan odvoz otpada dnevno te odlaganje otpada na gradskoj deponiji. Obračun po satu prikupljanja otpada u mjesecu s uključenim odvozom i deponiranjem na gradskoj deponiji. </t>
  </si>
  <si>
    <t>sat</t>
  </si>
  <si>
    <t>UKUPNO LIPANJ 2023.:</t>
  </si>
  <si>
    <t>II.</t>
  </si>
  <si>
    <t>Mjesec srpanj 2023</t>
  </si>
  <si>
    <t xml:space="preserve">- 7. mjesec </t>
  </si>
  <si>
    <t>UKUPNO SRPANJ 2023.:</t>
  </si>
  <si>
    <t>III.</t>
  </si>
  <si>
    <t>Mjesec kolovoz 2023.</t>
  </si>
  <si>
    <t xml:space="preserve">- 8. mjesec </t>
  </si>
  <si>
    <t>UKUPNO KOLOVOZ 2023.:</t>
  </si>
  <si>
    <t>IV.</t>
  </si>
  <si>
    <t>Mjesec rujan 2023.</t>
  </si>
  <si>
    <t xml:space="preserve">- 9. mjesec </t>
  </si>
  <si>
    <t>UKUPNO RUJAN 2023.:</t>
  </si>
  <si>
    <t>Rekapitulacija</t>
  </si>
  <si>
    <t>Lipanj 2023.</t>
  </si>
  <si>
    <t>Srpanj 2023.</t>
  </si>
  <si>
    <t>Kolovoz 2023.</t>
  </si>
  <si>
    <t>Rujan 2023.</t>
  </si>
  <si>
    <t>UKUPNO (bez PDV-a):</t>
  </si>
  <si>
    <t>PDV</t>
  </si>
  <si>
    <t>Napomena: Ukoliko niste obveznik PDV-a u plavo polje umjesto 25% upišite 0%</t>
  </si>
  <si>
    <t>Troškovnik se ispunjava tako što se u žuto označene ćelije unosi iznos jedinične cijene (bez PDV-a), ostalo se samo izračunava.</t>
  </si>
  <si>
    <t xml:space="preserve">Izjavljujemo da smo proučili poziv za dostavu ponude  iz kojeg prihvaćamo sve odredbe i izvršit ćemo predmet nabave u skladu s tim odredbama i za cijene koje smo naveli u ponudi što potvrđujemo svojim potpisom i pečatom.
</t>
  </si>
  <si>
    <t>U ______________________, 2023. godine.</t>
  </si>
  <si>
    <t xml:space="preserve">                                                        </t>
  </si>
  <si>
    <t>Potpis i M.P.</t>
  </si>
  <si>
    <t>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</si>
</sst>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4" fontId="0" fillId="0" borderId="1" xfId="0" applyNumberFormat="1" applyBorder="1"/>
    <xf numFmtId="0" fontId="0" fillId="2" borderId="1" xfId="0" applyFill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3" fillId="0" borderId="0" xfId="0" applyFont="1"/>
    <xf numFmtId="0" fontId="7" fillId="0" borderId="0" xfId="0" applyFont="1"/>
    <xf numFmtId="4" fontId="7" fillId="0" borderId="0" xfId="0" applyNumberFormat="1" applyFont="1" applyAlignment="1">
      <alignment horizontal="right"/>
    </xf>
    <xf numFmtId="0" fontId="7" fillId="0" borderId="2" xfId="0" applyFont="1" applyBorder="1"/>
    <xf numFmtId="0" fontId="0" fillId="0" borderId="2" xfId="0" applyBorder="1"/>
    <xf numFmtId="4" fontId="7" fillId="0" borderId="2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3" fillId="0" borderId="2" xfId="0" applyFont="1" applyBorder="1"/>
    <xf numFmtId="0" fontId="3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/>
    <xf numFmtId="0" fontId="2" fillId="4" borderId="1" xfId="0" applyFont="1" applyFill="1" applyBorder="1"/>
    <xf numFmtId="4" fontId="2" fillId="4" borderId="1" xfId="0" applyNumberFormat="1" applyFont="1" applyFill="1" applyBorder="1"/>
    <xf numFmtId="0" fontId="0" fillId="0" borderId="0" xfId="0" applyAlignment="1">
      <alignment horizontal="center"/>
    </xf>
    <xf numFmtId="165" fontId="0" fillId="3" borderId="1" xfId="0" applyNumberFormat="1" applyFill="1" applyBorder="1" applyProtection="1">
      <protection locked="0"/>
    </xf>
    <xf numFmtId="9" fontId="3" fillId="4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horizontal="left" wrapText="1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Alignment="1">
      <alignment horizontal="left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D4800-E831-4643-A56B-034CFBC0DA4F}">
  <sheetPr>
    <pageSetUpPr fitToPage="1"/>
  </sheetPr>
  <dimension ref="B1:H75"/>
  <sheetViews>
    <sheetView tabSelected="1" topLeftCell="A19" zoomScaleNormal="100" workbookViewId="0">
      <selection activeCell="F7" sqref="F7"/>
    </sheetView>
  </sheetViews>
  <sheetFormatPr defaultRowHeight="15" x14ac:dyDescent="0.25"/>
  <cols>
    <col min="1" max="1" width="3.140625" customWidth="1"/>
    <col min="2" max="2" width="6.28515625" customWidth="1"/>
    <col min="3" max="3" width="40.42578125" customWidth="1"/>
    <col min="4" max="4" width="6.42578125" customWidth="1"/>
    <col min="5" max="5" width="10.28515625" customWidth="1"/>
    <col min="6" max="6" width="10.5703125" customWidth="1"/>
    <col min="7" max="7" width="15.28515625" customWidth="1"/>
  </cols>
  <sheetData>
    <row r="1" spans="2:7" ht="15.75" x14ac:dyDescent="0.25">
      <c r="B1" s="18" t="s">
        <v>0</v>
      </c>
      <c r="C1" s="18"/>
      <c r="D1" s="18"/>
      <c r="E1" s="18"/>
      <c r="F1" s="18"/>
      <c r="G1" s="18"/>
    </row>
    <row r="2" spans="2:7" ht="28.5" customHeight="1" x14ac:dyDescent="0.25">
      <c r="C2" s="33" t="s">
        <v>44</v>
      </c>
      <c r="D2" s="33"/>
      <c r="E2" s="33"/>
      <c r="F2" s="33"/>
      <c r="G2" s="33"/>
    </row>
    <row r="4" spans="2:7" ht="26.25" x14ac:dyDescent="0.25">
      <c r="B4" s="21" t="s">
        <v>1</v>
      </c>
      <c r="C4" s="21" t="s">
        <v>2</v>
      </c>
      <c r="D4" s="20" t="s">
        <v>3</v>
      </c>
      <c r="E4" s="20" t="s">
        <v>4</v>
      </c>
      <c r="F4" s="20" t="s">
        <v>5</v>
      </c>
      <c r="G4" s="20" t="s">
        <v>6</v>
      </c>
    </row>
    <row r="5" spans="2:7" x14ac:dyDescent="0.25">
      <c r="B5" s="19" t="s">
        <v>7</v>
      </c>
      <c r="C5" s="19" t="s">
        <v>8</v>
      </c>
      <c r="D5" s="20"/>
      <c r="E5" s="20"/>
      <c r="F5" s="20"/>
      <c r="G5" s="20"/>
    </row>
    <row r="6" spans="2:7" ht="60.75" customHeight="1" x14ac:dyDescent="0.25">
      <c r="B6" s="1" t="s">
        <v>9</v>
      </c>
      <c r="C6" s="2" t="s">
        <v>10</v>
      </c>
      <c r="D6" s="3"/>
      <c r="E6" s="3"/>
      <c r="F6" s="3"/>
      <c r="G6" s="3"/>
    </row>
    <row r="7" spans="2:7" ht="17.25" x14ac:dyDescent="0.25">
      <c r="B7" s="3"/>
      <c r="C7" s="3" t="s">
        <v>11</v>
      </c>
      <c r="D7" s="4" t="s">
        <v>12</v>
      </c>
      <c r="E7" s="5">
        <v>570000</v>
      </c>
      <c r="F7" s="26"/>
      <c r="G7" s="6">
        <f>ROUND(E7*F7,2)</f>
        <v>0</v>
      </c>
    </row>
    <row r="8" spans="2:7" ht="50.25" customHeight="1" x14ac:dyDescent="0.25">
      <c r="B8" s="1" t="s">
        <v>13</v>
      </c>
      <c r="C8" s="2" t="s">
        <v>14</v>
      </c>
      <c r="D8" s="3"/>
      <c r="E8" s="3"/>
      <c r="F8" s="3"/>
      <c r="G8" s="6"/>
    </row>
    <row r="9" spans="2:7" ht="17.25" x14ac:dyDescent="0.25">
      <c r="B9" s="3"/>
      <c r="C9" s="3" t="s">
        <v>11</v>
      </c>
      <c r="D9" s="4" t="s">
        <v>12</v>
      </c>
      <c r="E9" s="5">
        <v>436350</v>
      </c>
      <c r="F9" s="26"/>
      <c r="G9" s="6">
        <f>ROUND(E9*F9,2)</f>
        <v>0</v>
      </c>
    </row>
    <row r="10" spans="2:7" ht="67.5" customHeight="1" x14ac:dyDescent="0.25">
      <c r="B10" s="1" t="s">
        <v>15</v>
      </c>
      <c r="C10" s="2" t="s">
        <v>16</v>
      </c>
      <c r="D10" s="3"/>
      <c r="E10" s="3"/>
      <c r="F10" s="3"/>
      <c r="G10" s="6"/>
    </row>
    <row r="11" spans="2:7" ht="17.25" x14ac:dyDescent="0.25">
      <c r="B11" s="3"/>
      <c r="C11" s="3" t="s">
        <v>11</v>
      </c>
      <c r="D11" s="4" t="s">
        <v>12</v>
      </c>
      <c r="E11" s="5">
        <v>45000</v>
      </c>
      <c r="F11" s="26"/>
      <c r="G11" s="6">
        <f>ROUND(E11*F11,2)</f>
        <v>0</v>
      </c>
    </row>
    <row r="12" spans="2:7" ht="60" x14ac:dyDescent="0.25">
      <c r="B12" s="1" t="s">
        <v>17</v>
      </c>
      <c r="C12" s="2" t="s">
        <v>18</v>
      </c>
      <c r="D12" s="3"/>
      <c r="E12" s="3"/>
      <c r="F12" s="3"/>
      <c r="G12" s="6"/>
    </row>
    <row r="13" spans="2:7" x14ac:dyDescent="0.25">
      <c r="B13" s="3"/>
      <c r="C13" s="3" t="s">
        <v>11</v>
      </c>
      <c r="D13" s="4" t="s">
        <v>19</v>
      </c>
      <c r="E13" s="5">
        <v>2790</v>
      </c>
      <c r="F13" s="26"/>
      <c r="G13" s="6">
        <f>ROUND(E13*F13,2)</f>
        <v>0</v>
      </c>
    </row>
    <row r="14" spans="2:7" ht="120" x14ac:dyDescent="0.25">
      <c r="B14" s="1" t="s">
        <v>20</v>
      </c>
      <c r="C14" s="2" t="s">
        <v>21</v>
      </c>
      <c r="D14" s="3"/>
      <c r="E14" s="3"/>
      <c r="F14" s="3"/>
      <c r="G14" s="6"/>
    </row>
    <row r="15" spans="2:7" x14ac:dyDescent="0.25">
      <c r="B15" s="3"/>
      <c r="C15" s="3" t="s">
        <v>11</v>
      </c>
      <c r="D15" s="4" t="s">
        <v>22</v>
      </c>
      <c r="E15" s="5">
        <v>60</v>
      </c>
      <c r="F15" s="26"/>
      <c r="G15" s="6">
        <f>ROUND(E15*F15,2)</f>
        <v>0</v>
      </c>
    </row>
    <row r="16" spans="2:7" x14ac:dyDescent="0.25">
      <c r="B16" s="7"/>
      <c r="C16" s="8" t="s">
        <v>23</v>
      </c>
      <c r="D16" s="7"/>
      <c r="E16" s="7"/>
      <c r="F16" s="7"/>
      <c r="G16" s="9">
        <f>SUM(G7:G15)</f>
        <v>0</v>
      </c>
    </row>
    <row r="18" spans="2:7" x14ac:dyDescent="0.25">
      <c r="B18" s="19" t="s">
        <v>24</v>
      </c>
      <c r="C18" s="19" t="s">
        <v>25</v>
      </c>
      <c r="D18" s="20"/>
      <c r="E18" s="20"/>
      <c r="F18" s="20"/>
      <c r="G18" s="20"/>
    </row>
    <row r="19" spans="2:7" ht="60" x14ac:dyDescent="0.25">
      <c r="B19" s="1" t="s">
        <v>9</v>
      </c>
      <c r="C19" s="2" t="s">
        <v>10</v>
      </c>
      <c r="D19" s="3"/>
      <c r="E19" s="3"/>
      <c r="F19" s="3"/>
      <c r="G19" s="3"/>
    </row>
    <row r="20" spans="2:7" ht="17.25" x14ac:dyDescent="0.25">
      <c r="B20" s="3"/>
      <c r="C20" s="3" t="s">
        <v>26</v>
      </c>
      <c r="D20" s="4" t="s">
        <v>12</v>
      </c>
      <c r="E20" s="5">
        <v>589000</v>
      </c>
      <c r="F20" s="26"/>
      <c r="G20" s="6">
        <f t="shared" ref="G20" si="0">ROUND(E20*F20,2)</f>
        <v>0</v>
      </c>
    </row>
    <row r="21" spans="2:7" ht="60" x14ac:dyDescent="0.25">
      <c r="B21" s="1" t="s">
        <v>13</v>
      </c>
      <c r="C21" s="2" t="s">
        <v>14</v>
      </c>
      <c r="D21" s="3"/>
      <c r="E21" s="3"/>
      <c r="F21" s="3"/>
      <c r="G21" s="6"/>
    </row>
    <row r="22" spans="2:7" ht="17.25" x14ac:dyDescent="0.25">
      <c r="B22" s="3"/>
      <c r="C22" s="3" t="s">
        <v>26</v>
      </c>
      <c r="D22" s="4" t="s">
        <v>12</v>
      </c>
      <c r="E22" s="5">
        <v>450895</v>
      </c>
      <c r="F22" s="26"/>
      <c r="G22" s="6">
        <f t="shared" ref="G22" si="1">ROUND(E22*F22,2)</f>
        <v>0</v>
      </c>
    </row>
    <row r="23" spans="2:7" ht="60" x14ac:dyDescent="0.25">
      <c r="B23" s="1" t="s">
        <v>15</v>
      </c>
      <c r="C23" s="2" t="s">
        <v>16</v>
      </c>
      <c r="D23" s="3"/>
      <c r="E23" s="3"/>
      <c r="F23" s="3"/>
      <c r="G23" s="6"/>
    </row>
    <row r="24" spans="2:7" ht="17.25" x14ac:dyDescent="0.25">
      <c r="B24" s="3"/>
      <c r="C24" s="3" t="s">
        <v>26</v>
      </c>
      <c r="D24" s="4" t="s">
        <v>12</v>
      </c>
      <c r="E24" s="5">
        <v>46500</v>
      </c>
      <c r="F24" s="26"/>
      <c r="G24" s="6">
        <f t="shared" ref="G24" si="2">ROUND(E24*F24,2)</f>
        <v>0</v>
      </c>
    </row>
    <row r="25" spans="2:7" ht="60" x14ac:dyDescent="0.25">
      <c r="B25" s="1" t="s">
        <v>17</v>
      </c>
      <c r="C25" s="2" t="s">
        <v>18</v>
      </c>
      <c r="D25" s="3"/>
      <c r="E25" s="3"/>
      <c r="F25" s="3"/>
      <c r="G25" s="6"/>
    </row>
    <row r="26" spans="2:7" x14ac:dyDescent="0.25">
      <c r="B26" s="3"/>
      <c r="C26" s="3" t="s">
        <v>26</v>
      </c>
      <c r="D26" s="4" t="s">
        <v>19</v>
      </c>
      <c r="E26" s="5">
        <v>2883</v>
      </c>
      <c r="F26" s="26"/>
      <c r="G26" s="6">
        <f t="shared" ref="G26" si="3">ROUND(E26*F26,2)</f>
        <v>0</v>
      </c>
    </row>
    <row r="27" spans="2:7" ht="120" x14ac:dyDescent="0.25">
      <c r="B27" s="1" t="s">
        <v>20</v>
      </c>
      <c r="C27" s="2" t="s">
        <v>21</v>
      </c>
      <c r="D27" s="3"/>
      <c r="E27" s="3"/>
      <c r="F27" s="3"/>
      <c r="G27" s="6"/>
    </row>
    <row r="28" spans="2:7" x14ac:dyDescent="0.25">
      <c r="B28" s="3"/>
      <c r="C28" s="3" t="s">
        <v>26</v>
      </c>
      <c r="D28" s="4" t="s">
        <v>22</v>
      </c>
      <c r="E28" s="5">
        <v>62</v>
      </c>
      <c r="F28" s="26"/>
      <c r="G28" s="6">
        <f t="shared" ref="G28" si="4">ROUND(E28*F28,2)</f>
        <v>0</v>
      </c>
    </row>
    <row r="29" spans="2:7" x14ac:dyDescent="0.25">
      <c r="B29" s="22"/>
      <c r="C29" s="23" t="s">
        <v>27</v>
      </c>
      <c r="D29" s="22"/>
      <c r="E29" s="22"/>
      <c r="F29" s="22"/>
      <c r="G29" s="24">
        <f>SUM(G20:G28)</f>
        <v>0</v>
      </c>
    </row>
    <row r="31" spans="2:7" x14ac:dyDescent="0.25">
      <c r="B31" s="19" t="s">
        <v>28</v>
      </c>
      <c r="C31" s="19" t="s">
        <v>29</v>
      </c>
      <c r="D31" s="20"/>
      <c r="E31" s="20"/>
      <c r="F31" s="20"/>
      <c r="G31" s="20"/>
    </row>
    <row r="32" spans="2:7" ht="60" x14ac:dyDescent="0.25">
      <c r="B32" s="1" t="s">
        <v>9</v>
      </c>
      <c r="C32" s="2" t="s">
        <v>10</v>
      </c>
      <c r="D32" s="3"/>
      <c r="E32" s="3"/>
      <c r="F32" s="3"/>
      <c r="G32" s="3"/>
    </row>
    <row r="33" spans="2:7" ht="17.25" x14ac:dyDescent="0.25">
      <c r="B33" s="3"/>
      <c r="C33" s="3" t="s">
        <v>30</v>
      </c>
      <c r="D33" s="4" t="s">
        <v>12</v>
      </c>
      <c r="E33" s="5">
        <v>589000</v>
      </c>
      <c r="F33" s="26"/>
      <c r="G33" s="6">
        <f t="shared" ref="G33" si="5">ROUND(E33*F33,2)</f>
        <v>0</v>
      </c>
    </row>
    <row r="34" spans="2:7" ht="60" x14ac:dyDescent="0.25">
      <c r="B34" s="1" t="s">
        <v>13</v>
      </c>
      <c r="C34" s="2" t="s">
        <v>14</v>
      </c>
      <c r="D34" s="3"/>
      <c r="E34" s="3"/>
      <c r="F34" s="3"/>
      <c r="G34" s="6"/>
    </row>
    <row r="35" spans="2:7" ht="17.25" x14ac:dyDescent="0.25">
      <c r="B35" s="3"/>
      <c r="C35" s="3" t="s">
        <v>30</v>
      </c>
      <c r="D35" s="4" t="s">
        <v>12</v>
      </c>
      <c r="E35" s="5">
        <v>450895</v>
      </c>
      <c r="F35" s="26"/>
      <c r="G35" s="6">
        <f t="shared" ref="G35" si="6">ROUND(E35*F35,2)</f>
        <v>0</v>
      </c>
    </row>
    <row r="36" spans="2:7" ht="60" x14ac:dyDescent="0.25">
      <c r="B36" s="1" t="s">
        <v>15</v>
      </c>
      <c r="C36" s="2" t="s">
        <v>16</v>
      </c>
      <c r="D36" s="3"/>
      <c r="E36" s="3"/>
      <c r="F36" s="3"/>
      <c r="G36" s="6"/>
    </row>
    <row r="37" spans="2:7" ht="17.25" x14ac:dyDescent="0.25">
      <c r="B37" s="3"/>
      <c r="C37" s="3" t="s">
        <v>30</v>
      </c>
      <c r="D37" s="4" t="s">
        <v>12</v>
      </c>
      <c r="E37" s="5">
        <v>46500</v>
      </c>
      <c r="F37" s="26"/>
      <c r="G37" s="6">
        <f t="shared" ref="G37" si="7">ROUND(E37*F37,2)</f>
        <v>0</v>
      </c>
    </row>
    <row r="38" spans="2:7" ht="60" x14ac:dyDescent="0.25">
      <c r="B38" s="1" t="s">
        <v>17</v>
      </c>
      <c r="C38" s="2" t="s">
        <v>18</v>
      </c>
      <c r="D38" s="3"/>
      <c r="E38" s="3"/>
      <c r="F38" s="3"/>
      <c r="G38" s="6"/>
    </row>
    <row r="39" spans="2:7" x14ac:dyDescent="0.25">
      <c r="B39" s="3"/>
      <c r="C39" s="3" t="s">
        <v>30</v>
      </c>
      <c r="D39" s="4" t="s">
        <v>19</v>
      </c>
      <c r="E39" s="5">
        <v>2883</v>
      </c>
      <c r="F39" s="26"/>
      <c r="G39" s="6">
        <f t="shared" ref="G39" si="8">ROUND(E39*F39,2)</f>
        <v>0</v>
      </c>
    </row>
    <row r="40" spans="2:7" ht="120" x14ac:dyDescent="0.25">
      <c r="B40" s="1" t="s">
        <v>20</v>
      </c>
      <c r="C40" s="2" t="s">
        <v>21</v>
      </c>
      <c r="D40" s="3"/>
      <c r="E40" s="3"/>
      <c r="F40" s="3"/>
      <c r="G40" s="6"/>
    </row>
    <row r="41" spans="2:7" x14ac:dyDescent="0.25">
      <c r="B41" s="3"/>
      <c r="C41" s="3" t="s">
        <v>30</v>
      </c>
      <c r="D41" s="4" t="s">
        <v>22</v>
      </c>
      <c r="E41" s="5">
        <v>62</v>
      </c>
      <c r="F41" s="26"/>
      <c r="G41" s="6">
        <f t="shared" ref="G41" si="9">ROUND(E41*F41,2)</f>
        <v>0</v>
      </c>
    </row>
    <row r="42" spans="2:7" x14ac:dyDescent="0.25">
      <c r="B42" s="22"/>
      <c r="C42" s="23" t="s">
        <v>31</v>
      </c>
      <c r="D42" s="22"/>
      <c r="E42" s="22"/>
      <c r="F42" s="22"/>
      <c r="G42" s="24">
        <f>SUM(G33:G41)</f>
        <v>0</v>
      </c>
    </row>
    <row r="44" spans="2:7" x14ac:dyDescent="0.25">
      <c r="B44" s="19" t="s">
        <v>32</v>
      </c>
      <c r="C44" s="19" t="s">
        <v>33</v>
      </c>
      <c r="D44" s="20"/>
      <c r="E44" s="20"/>
      <c r="F44" s="20"/>
      <c r="G44" s="20"/>
    </row>
    <row r="45" spans="2:7" ht="60" x14ac:dyDescent="0.25">
      <c r="B45" s="1" t="s">
        <v>9</v>
      </c>
      <c r="C45" s="2" t="s">
        <v>10</v>
      </c>
      <c r="D45" s="3"/>
      <c r="E45" s="3"/>
      <c r="F45" s="3"/>
      <c r="G45" s="3"/>
    </row>
    <row r="46" spans="2:7" ht="17.25" x14ac:dyDescent="0.25">
      <c r="B46" s="3"/>
      <c r="C46" s="3" t="s">
        <v>34</v>
      </c>
      <c r="D46" s="4" t="s">
        <v>12</v>
      </c>
      <c r="E46" s="5">
        <v>570000</v>
      </c>
      <c r="F46" s="26"/>
      <c r="G46" s="6">
        <f t="shared" ref="G46" si="10">ROUND(E46*F46,2)</f>
        <v>0</v>
      </c>
    </row>
    <row r="47" spans="2:7" ht="60" x14ac:dyDescent="0.25">
      <c r="B47" s="1" t="s">
        <v>13</v>
      </c>
      <c r="C47" s="2" t="s">
        <v>14</v>
      </c>
      <c r="D47" s="3"/>
      <c r="E47" s="3"/>
      <c r="F47" s="3"/>
      <c r="G47" s="6"/>
    </row>
    <row r="48" spans="2:7" ht="17.25" x14ac:dyDescent="0.25">
      <c r="B48" s="3"/>
      <c r="C48" s="3" t="s">
        <v>34</v>
      </c>
      <c r="D48" s="4" t="s">
        <v>12</v>
      </c>
      <c r="E48" s="5">
        <v>436350</v>
      </c>
      <c r="F48" s="26"/>
      <c r="G48" s="6">
        <f t="shared" ref="G48" si="11">ROUND(E48*F48,2)</f>
        <v>0</v>
      </c>
    </row>
    <row r="49" spans="2:7" ht="60" x14ac:dyDescent="0.25">
      <c r="B49" s="1" t="s">
        <v>15</v>
      </c>
      <c r="C49" s="2" t="s">
        <v>16</v>
      </c>
      <c r="D49" s="3"/>
      <c r="E49" s="3"/>
      <c r="F49" s="3"/>
      <c r="G49" s="6"/>
    </row>
    <row r="50" spans="2:7" ht="17.25" x14ac:dyDescent="0.25">
      <c r="B50" s="3"/>
      <c r="C50" s="3" t="s">
        <v>34</v>
      </c>
      <c r="D50" s="4" t="s">
        <v>12</v>
      </c>
      <c r="E50" s="5">
        <v>45000</v>
      </c>
      <c r="F50" s="26"/>
      <c r="G50" s="6">
        <f t="shared" ref="G50" si="12">ROUND(E50*F50,2)</f>
        <v>0</v>
      </c>
    </row>
    <row r="51" spans="2:7" ht="60" x14ac:dyDescent="0.25">
      <c r="B51" s="1" t="s">
        <v>17</v>
      </c>
      <c r="C51" s="2" t="s">
        <v>18</v>
      </c>
      <c r="D51" s="3"/>
      <c r="E51" s="3"/>
      <c r="F51" s="3"/>
      <c r="G51" s="6"/>
    </row>
    <row r="52" spans="2:7" x14ac:dyDescent="0.25">
      <c r="B52" s="3"/>
      <c r="C52" s="3" t="s">
        <v>34</v>
      </c>
      <c r="D52" s="4" t="s">
        <v>19</v>
      </c>
      <c r="E52" s="5">
        <v>2790</v>
      </c>
      <c r="F52" s="26"/>
      <c r="G52" s="6">
        <f t="shared" ref="G52" si="13">ROUND(E52*F52,2)</f>
        <v>0</v>
      </c>
    </row>
    <row r="53" spans="2:7" ht="120" x14ac:dyDescent="0.25">
      <c r="B53" s="1" t="s">
        <v>20</v>
      </c>
      <c r="C53" s="2" t="s">
        <v>21</v>
      </c>
      <c r="D53" s="3"/>
      <c r="E53" s="3"/>
      <c r="F53" s="3"/>
      <c r="G53" s="6"/>
    </row>
    <row r="54" spans="2:7" x14ac:dyDescent="0.25">
      <c r="B54" s="3"/>
      <c r="C54" s="3" t="s">
        <v>34</v>
      </c>
      <c r="D54" s="4" t="s">
        <v>22</v>
      </c>
      <c r="E54" s="5">
        <v>60</v>
      </c>
      <c r="F54" s="26"/>
      <c r="G54" s="6">
        <f t="shared" ref="G54" si="14">ROUND(E54*F54,2)</f>
        <v>0</v>
      </c>
    </row>
    <row r="55" spans="2:7" x14ac:dyDescent="0.25">
      <c r="B55" s="22"/>
      <c r="C55" s="23" t="s">
        <v>35</v>
      </c>
      <c r="D55" s="22"/>
      <c r="E55" s="22"/>
      <c r="F55" s="22"/>
      <c r="G55" s="24">
        <f>SUM(G46:G54)</f>
        <v>0</v>
      </c>
    </row>
    <row r="57" spans="2:7" ht="15.75" x14ac:dyDescent="0.25">
      <c r="C57" s="10" t="s">
        <v>36</v>
      </c>
    </row>
    <row r="58" spans="2:7" ht="15.75" x14ac:dyDescent="0.25">
      <c r="C58" s="11" t="s">
        <v>37</v>
      </c>
      <c r="G58" s="12">
        <f>G16</f>
        <v>0</v>
      </c>
    </row>
    <row r="59" spans="2:7" ht="15.75" x14ac:dyDescent="0.25">
      <c r="C59" s="11" t="s">
        <v>38</v>
      </c>
      <c r="G59" s="12">
        <f>G29</f>
        <v>0</v>
      </c>
    </row>
    <row r="60" spans="2:7" ht="15.75" x14ac:dyDescent="0.25">
      <c r="C60" s="11" t="s">
        <v>39</v>
      </c>
      <c r="G60" s="12">
        <f>G42</f>
        <v>0</v>
      </c>
    </row>
    <row r="61" spans="2:7" ht="16.5" thickBot="1" x14ac:dyDescent="0.3">
      <c r="C61" s="13" t="s">
        <v>40</v>
      </c>
      <c r="D61" s="14"/>
      <c r="E61" s="14"/>
      <c r="F61" s="14"/>
      <c r="G61" s="15">
        <f>G55</f>
        <v>0</v>
      </c>
    </row>
    <row r="62" spans="2:7" ht="15.75" x14ac:dyDescent="0.25">
      <c r="C62" s="10" t="s">
        <v>41</v>
      </c>
      <c r="G62" s="16">
        <f>SUM(G58:G61)</f>
        <v>0</v>
      </c>
    </row>
    <row r="63" spans="2:7" ht="16.5" thickBot="1" x14ac:dyDescent="0.3">
      <c r="C63" s="17" t="s">
        <v>42</v>
      </c>
      <c r="D63" s="27">
        <v>0.25</v>
      </c>
      <c r="E63" s="14"/>
      <c r="F63" s="14"/>
      <c r="G63" s="15">
        <f>G62*D63</f>
        <v>0</v>
      </c>
    </row>
    <row r="64" spans="2:7" ht="15.75" x14ac:dyDescent="0.25">
      <c r="C64" s="10" t="s">
        <v>41</v>
      </c>
      <c r="G64" s="16">
        <f>SUM(G62:G63)</f>
        <v>0</v>
      </c>
    </row>
    <row r="66" spans="3:8" ht="15.75" x14ac:dyDescent="0.25">
      <c r="C66" s="10" t="s">
        <v>43</v>
      </c>
    </row>
    <row r="68" spans="3:8" ht="30.75" customHeight="1" x14ac:dyDescent="0.25">
      <c r="C68" s="32" t="s">
        <v>45</v>
      </c>
      <c r="D68" s="32"/>
      <c r="E68" s="32"/>
      <c r="F68" s="32"/>
      <c r="G68" s="32"/>
      <c r="H68" s="31"/>
    </row>
    <row r="70" spans="3:8" x14ac:dyDescent="0.25">
      <c r="C70" s="34" t="s">
        <v>46</v>
      </c>
      <c r="D70" s="34"/>
      <c r="E70" s="28"/>
      <c r="F70" s="28"/>
      <c r="G70" s="28"/>
      <c r="H70" s="28"/>
    </row>
    <row r="71" spans="3:8" x14ac:dyDescent="0.25">
      <c r="C71" t="s">
        <v>47</v>
      </c>
    </row>
    <row r="72" spans="3:8" x14ac:dyDescent="0.25">
      <c r="C72" s="29"/>
      <c r="E72" s="35" t="s">
        <v>48</v>
      </c>
      <c r="F72" s="25"/>
      <c r="G72" s="25"/>
    </row>
    <row r="73" spans="3:8" x14ac:dyDescent="0.25">
      <c r="C73" s="29"/>
      <c r="D73" s="25"/>
      <c r="E73" s="25"/>
      <c r="F73" s="25"/>
      <c r="G73" s="25"/>
    </row>
    <row r="74" spans="3:8" x14ac:dyDescent="0.25">
      <c r="C74" s="29"/>
      <c r="D74" s="29"/>
      <c r="E74" s="29"/>
      <c r="F74" s="29"/>
      <c r="G74" s="30" t="s">
        <v>49</v>
      </c>
    </row>
    <row r="75" spans="3:8" x14ac:dyDescent="0.25">
      <c r="C75" s="25"/>
    </row>
  </sheetData>
  <sheetProtection algorithmName="SHA-512" hashValue="vqJSDTE5ihmnmMeRlaqcTOg3jB62poh7Qtqi3rSf5gzZqgnjA9pFWbciPF/dphD5vXVZowTUGSZ3FaojwaUAmQ==" saltValue="uUKm3s7idBQUxGz2nkWB7A==" spinCount="100000" sheet="1" objects="1" scenarios="1" selectLockedCells="1"/>
  <mergeCells count="4">
    <mergeCell ref="B1:G1"/>
    <mergeCell ref="C2:G2"/>
    <mergeCell ref="C70:D70"/>
    <mergeCell ref="C68:G68"/>
  </mergeCells>
  <pageMargins left="0.7" right="0.7" top="0.75" bottom="0.75" header="0.3" footer="0.3"/>
  <pageSetup paperSize="9" scale="94" fitToHeight="0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List4</vt:lpstr>
      <vt:lpstr>List4!Podrucje_ispisa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</dc:creator>
  <cp:lastModifiedBy>toni</cp:lastModifiedBy>
  <cp:lastPrinted>2023-05-19T12:10:31Z</cp:lastPrinted>
  <dcterms:created xsi:type="dcterms:W3CDTF">2023-05-19T12:08:21Z</dcterms:created>
  <dcterms:modified xsi:type="dcterms:W3CDTF">2023-05-23T12:15:45Z</dcterms:modified>
</cp:coreProperties>
</file>